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oenas-my.sharepoint.com/personal/kja_cloriuscontrols_com/Documents/Skrivebord/ULL PPT/PPT til partnere/"/>
    </mc:Choice>
  </mc:AlternateContent>
  <xr:revisionPtr revIDLastSave="15" documentId="13_ncr:1_{0150778B-57C0-409B-B542-00509DAF5DFF}" xr6:coauthVersionLast="47" xr6:coauthVersionMax="47" xr10:uidLastSave="{133D116B-7A3B-4C75-B854-F5F4F4FE1E00}"/>
  <workbookProtection workbookAlgorithmName="SHA-512" workbookHashValue="tzTDEuNhI38/uamBOAhFxZws2AX+XiINkJ9pxTRERID+qw/joKYPmdc9hxx1xvNH6Y7CQ5RLt9FYipXQrRhnyA==" workbookSaltValue="PSPcQOKTuFPewl3lZ4oR9A==" workbookSpinCount="100000" lockStructure="1"/>
  <bookViews>
    <workbookView xWindow="28680" yWindow="-120" windowWidth="29040" windowHeight="15840" xr2:uid="{8E2B47C0-DCB9-40F0-9456-65CE459BDEA7}"/>
  </bookViews>
  <sheets>
    <sheet name="Ark1" sheetId="1" r:id="rId1"/>
  </sheets>
  <definedNames>
    <definedName name="Daily_fuel_prices">'Ark1'!$B$18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35" i="1" s="1"/>
  <c r="D45" i="1" l="1"/>
  <c r="D37" i="1"/>
  <c r="D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Mads Løv Andersen</author>
  </authors>
  <commentList>
    <comment ref="B18" authorId="0" shapeId="0" xr:uid="{DD002391-252A-4AC3-AF68-A4779280A065}">
      <text>
        <r>
          <rPr>
            <b/>
            <sz val="9"/>
            <color indexed="81"/>
            <rFont val="Tahoma"/>
            <family val="2"/>
          </rPr>
          <t>Press on link to visit bunkerworld.com and see daily bunker fuel prices.</t>
        </r>
      </text>
    </comment>
    <comment ref="D24" authorId="0" shapeId="0" xr:uid="{D1ADC9B4-BC7F-4900-AA5F-BFB8C55D34BB}">
      <text>
        <r>
          <rPr>
            <b/>
            <sz val="9"/>
            <color indexed="81"/>
            <rFont val="Tahoma"/>
            <family val="2"/>
          </rPr>
          <t>This cell is predefined</t>
        </r>
      </text>
    </comment>
  </commentList>
</comments>
</file>

<file path=xl/sharedStrings.xml><?xml version="1.0" encoding="utf-8"?>
<sst xmlns="http://schemas.openxmlformats.org/spreadsheetml/2006/main" count="62" uniqueCount="52">
  <si>
    <t>Clorius Valves Investment Calculator</t>
  </si>
  <si>
    <t>* Please enter values from vessel in gray cells and calculate your potential savings and return on investment (ROI)</t>
  </si>
  <si>
    <t>** Standard value examples are based on input from our customers</t>
  </si>
  <si>
    <t>DATA FOR THE MAIN ENGINE</t>
  </si>
  <si>
    <t>STANDARD VALUE EXAMPLE**</t>
  </si>
  <si>
    <t>ENTER VALUES FROM VESSEL*</t>
  </si>
  <si>
    <t>HOW TO FIND INPUT DATA FROM THE VESSEL</t>
  </si>
  <si>
    <r>
      <t xml:space="preserve">Internal lekage in % for the valve </t>
    </r>
    <r>
      <rPr>
        <b/>
        <vertAlign val="superscript"/>
        <sz val="12"/>
        <color theme="0"/>
        <rFont val="Myriad pro"/>
      </rPr>
      <t>Note 1</t>
    </r>
  </si>
  <si>
    <t>%</t>
  </si>
  <si>
    <t>Inlet temperature ME during idle in °C</t>
  </si>
  <si>
    <t>60 - 85</t>
  </si>
  <si>
    <t>°C</t>
  </si>
  <si>
    <t>The setpoint for heating up ME</t>
  </si>
  <si>
    <t>Central cooling system in °C</t>
  </si>
  <si>
    <t xml:space="preserve">The cooling setpoint for central cooling system </t>
  </si>
  <si>
    <t>Flow ME cooling water pump  in m3/h</t>
  </si>
  <si>
    <t>m3/h</t>
  </si>
  <si>
    <t>The flow data for the pump on each engine (max flow)</t>
  </si>
  <si>
    <t>Estimated power used on the boiler g/ekWh</t>
  </si>
  <si>
    <t>g/ekWh</t>
  </si>
  <si>
    <t>Standard or form available from data sheet or calculated</t>
  </si>
  <si>
    <t>Price in USD per ton fuel (MDO 0,1% S)</t>
  </si>
  <si>
    <t>USD/ton</t>
  </si>
  <si>
    <t>Bunker price in USD - the fuel that is used in the Boiler</t>
  </si>
  <si>
    <t>Running hours main engine per year</t>
  </si>
  <si>
    <t>Hours</t>
  </si>
  <si>
    <t>Estimated running hours for 2 engines is just the average hours from last year</t>
  </si>
  <si>
    <t>Numbers of Main Engines</t>
  </si>
  <si>
    <t>How many main engines is heated in total?</t>
  </si>
  <si>
    <t>Heat density for water in kj/kg °C</t>
  </si>
  <si>
    <t>kj/kg °C</t>
  </si>
  <si>
    <t xml:space="preserve">Standard for fresh water </t>
  </si>
  <si>
    <t>RESULT</t>
  </si>
  <si>
    <t>SAVINGS</t>
  </si>
  <si>
    <t>Energy loss in kW one engine</t>
  </si>
  <si>
    <t>kW</t>
  </si>
  <si>
    <t>Cost saving port stay in USD/year</t>
  </si>
  <si>
    <t>USD</t>
  </si>
  <si>
    <t>Fuel saving ton/year</t>
  </si>
  <si>
    <t>ton</t>
  </si>
  <si>
    <t>CO2 saving port stay ton/year</t>
  </si>
  <si>
    <t>RETURN ON INVESTMENT (ROI)</t>
  </si>
  <si>
    <t xml:space="preserve">Investment for one engine USD </t>
  </si>
  <si>
    <t>ROI Total</t>
  </si>
  <si>
    <t>Years</t>
  </si>
  <si>
    <t xml:space="preserve">Note 1: The new valve has an internal leakage of max 0,01% </t>
  </si>
  <si>
    <t>If you have any questions please contact:</t>
  </si>
  <si>
    <t>Jeppe Christensen</t>
  </si>
  <si>
    <t>International Sales Manager \ Marine Engineer</t>
  </si>
  <si>
    <t>BROEN Clorius Controls</t>
  </si>
  <si>
    <t>Mobile: +45 2340 1078</t>
  </si>
  <si>
    <t>Mail: jch@cloriuscontrols.com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</si>
</sst>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0.000"/>
    <numFmt numFmtId="166" formatCode="_-* #,##0_-;\-* #,##0_-;_-* &quot;-&quot;??_-;_-@_-"/>
  </numFmts>
  <fonts count="3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34"/>
      <color theme="1"/>
      <name val="Myriad Pro"/>
    </font>
    <font>
      <i/>
      <sz val="11"/>
      <color theme="1"/>
      <name val="Myriad Pro"/>
    </font>
    <font>
      <b/>
      <sz val="16"/>
      <color theme="0"/>
      <name val="Myriad Pro"/>
    </font>
    <font>
      <b/>
      <sz val="12"/>
      <color theme="0"/>
      <name val="Myriad pro"/>
    </font>
    <font>
      <i/>
      <sz val="14"/>
      <color theme="0"/>
      <name val="Myriad pro"/>
    </font>
    <font>
      <b/>
      <sz val="14"/>
      <color theme="0"/>
      <name val="Myriad pro"/>
    </font>
    <font>
      <sz val="12"/>
      <color theme="1"/>
      <name val="Myriad pro"/>
    </font>
    <font>
      <i/>
      <sz val="14"/>
      <color theme="1"/>
      <name val="Myriad pro"/>
    </font>
    <font>
      <b/>
      <sz val="14"/>
      <color theme="1"/>
      <name val="Myriad pro"/>
    </font>
    <font>
      <b/>
      <sz val="12"/>
      <color theme="1"/>
      <name val="Myriad pro"/>
    </font>
    <font>
      <sz val="11"/>
      <color theme="1"/>
      <name val="Myriad pro"/>
    </font>
    <font>
      <b/>
      <sz val="11"/>
      <color theme="1"/>
      <name val="Myriad pro"/>
    </font>
    <font>
      <b/>
      <sz val="32"/>
      <color theme="0"/>
      <name val="Myriad pro"/>
    </font>
    <font>
      <sz val="32"/>
      <color theme="0"/>
      <name val="Myriad pro"/>
    </font>
    <font>
      <sz val="28"/>
      <color theme="0"/>
      <name val="Myriad pro"/>
    </font>
    <font>
      <b/>
      <sz val="15"/>
      <color theme="0"/>
      <name val="Myriad pro"/>
    </font>
    <font>
      <b/>
      <sz val="18"/>
      <color theme="0"/>
      <name val="Myriad pro"/>
    </font>
    <font>
      <sz val="14"/>
      <color theme="1"/>
      <name val="Myriad pro"/>
    </font>
    <font>
      <sz val="18"/>
      <color theme="1"/>
      <name val="Myriad pro"/>
    </font>
    <font>
      <b/>
      <sz val="18"/>
      <color theme="1"/>
      <name val="Myriad pro"/>
    </font>
    <font>
      <sz val="11"/>
      <color theme="0"/>
      <name val="MyRIAD PRO"/>
    </font>
    <font>
      <b/>
      <vertAlign val="superscript"/>
      <sz val="12"/>
      <color theme="0"/>
      <name val="Myriad pro"/>
    </font>
    <font>
      <i/>
      <sz val="12"/>
      <color theme="1"/>
      <name val="Myriad pro"/>
    </font>
    <font>
      <u/>
      <sz val="11"/>
      <color theme="10"/>
      <name val="Calibri"/>
      <family val="2"/>
      <scheme val="minor"/>
    </font>
    <font>
      <u/>
      <sz val="12"/>
      <color theme="10"/>
      <name val="Myriad pro"/>
    </font>
    <font>
      <i/>
      <sz val="10"/>
      <color theme="0"/>
      <name val="Myriad pro"/>
    </font>
  </fonts>
  <fills count="5">
    <fill>
      <patternFill patternType="none"/>
    </fill>
    <fill>
      <patternFill patternType="gray125"/>
    </fill>
    <fill>
      <patternFill patternType="solid">
        <fgColor rgb="FF808285"/>
        <bgColor indexed="64"/>
      </patternFill>
    </fill>
    <fill>
      <patternFill patternType="solid">
        <fgColor rgb="FFA6CE39"/>
        <bgColor indexed="64"/>
      </patternFill>
    </fill>
    <fill>
      <patternFill patternType="solid">
        <fgColor rgb="FF00793D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4" fillId="0" borderId="0" xfId="0" applyFont="1"/>
    <xf numFmtId="0" fontId="5" fillId="0" borderId="0" xfId="0" applyFont="1"/>
    <xf numFmtId="0" fontId="6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right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2" borderId="12" xfId="0" applyFont="1" applyFill="1" applyBorder="1" applyAlignment="1">
      <alignment horizontal="center" vertical="center"/>
    </xf>
    <xf numFmtId="0" fontId="10" fillId="0" borderId="7" xfId="0" applyFont="1" applyBorder="1"/>
    <xf numFmtId="0" fontId="11" fillId="0" borderId="9" xfId="0" applyFont="1" applyBorder="1"/>
    <xf numFmtId="0" fontId="11" fillId="0" borderId="10" xfId="0" applyFont="1" applyBorder="1" applyAlignment="1">
      <alignment horizontal="center" vertical="top"/>
    </xf>
    <xf numFmtId="0" fontId="12" fillId="0" borderId="10" xfId="0" applyFont="1" applyBorder="1" applyAlignment="1">
      <alignment horizontal="center"/>
    </xf>
    <xf numFmtId="0" fontId="13" fillId="0" borderId="7" xfId="0" applyFont="1" applyBorder="1"/>
    <xf numFmtId="0" fontId="14" fillId="0" borderId="7" xfId="0" applyFont="1" applyBorder="1"/>
    <xf numFmtId="0" fontId="11" fillId="0" borderId="10" xfId="0" applyFont="1" applyBorder="1" applyAlignment="1">
      <alignment horizontal="center"/>
    </xf>
    <xf numFmtId="0" fontId="12" fillId="0" borderId="9" xfId="0" applyFont="1" applyBorder="1"/>
    <xf numFmtId="0" fontId="15" fillId="0" borderId="7" xfId="0" applyFont="1" applyBorder="1"/>
    <xf numFmtId="0" fontId="7" fillId="4" borderId="24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right" vertical="center"/>
    </xf>
    <xf numFmtId="0" fontId="8" fillId="4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4" fillId="0" borderId="9" xfId="0" applyFont="1" applyBorder="1"/>
    <xf numFmtId="0" fontId="14" fillId="0" borderId="0" xfId="0" applyFont="1"/>
    <xf numFmtId="0" fontId="14" fillId="0" borderId="10" xfId="0" applyFont="1" applyBorder="1"/>
    <xf numFmtId="0" fontId="14" fillId="0" borderId="18" xfId="0" applyFont="1" applyBorder="1"/>
    <xf numFmtId="0" fontId="14" fillId="0" borderId="22" xfId="0" applyFont="1" applyBorder="1"/>
    <xf numFmtId="0" fontId="19" fillId="4" borderId="11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164" fontId="20" fillId="3" borderId="5" xfId="0" applyNumberFormat="1" applyFont="1" applyFill="1" applyBorder="1" applyAlignment="1">
      <alignment vertical="center"/>
    </xf>
    <xf numFmtId="0" fontId="20" fillId="3" borderId="12" xfId="0" applyFont="1" applyFill="1" applyBorder="1" applyAlignment="1">
      <alignment vertical="center"/>
    </xf>
    <xf numFmtId="0" fontId="21" fillId="0" borderId="9" xfId="0" applyFont="1" applyBorder="1"/>
    <xf numFmtId="0" fontId="22" fillId="0" borderId="19" xfId="0" applyFont="1" applyBorder="1"/>
    <xf numFmtId="0" fontId="23" fillId="0" borderId="10" xfId="0" applyFont="1" applyBorder="1"/>
    <xf numFmtId="2" fontId="20" fillId="3" borderId="5" xfId="0" applyNumberFormat="1" applyFont="1" applyFill="1" applyBorder="1" applyAlignment="1">
      <alignment vertical="center"/>
    </xf>
    <xf numFmtId="165" fontId="20" fillId="3" borderId="5" xfId="0" applyNumberFormat="1" applyFont="1" applyFill="1" applyBorder="1" applyAlignment="1">
      <alignment vertical="center"/>
    </xf>
    <xf numFmtId="0" fontId="10" fillId="0" borderId="9" xfId="0" applyFont="1" applyBorder="1"/>
    <xf numFmtId="0" fontId="10" fillId="0" borderId="21" xfId="0" applyFont="1" applyBorder="1"/>
    <xf numFmtId="0" fontId="10" fillId="0" borderId="10" xfId="0" applyFont="1" applyBorder="1"/>
    <xf numFmtId="0" fontId="10" fillId="0" borderId="19" xfId="0" applyFont="1" applyBorder="1"/>
    <xf numFmtId="166" fontId="20" fillId="2" borderId="5" xfId="1" applyNumberFormat="1" applyFont="1" applyFill="1" applyBorder="1" applyAlignment="1" applyProtection="1">
      <alignment horizontal="right" vertical="center"/>
      <protection locked="0"/>
    </xf>
    <xf numFmtId="0" fontId="20" fillId="2" borderId="12" xfId="0" applyFont="1" applyFill="1" applyBorder="1" applyAlignment="1">
      <alignment horizontal="center" vertical="center"/>
    </xf>
    <xf numFmtId="0" fontId="22" fillId="0" borderId="10" xfId="0" applyFont="1" applyBorder="1"/>
    <xf numFmtId="0" fontId="19" fillId="4" borderId="13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2" fontId="20" fillId="3" borderId="20" xfId="0" applyNumberFormat="1" applyFont="1" applyFill="1" applyBorder="1" applyAlignment="1">
      <alignment vertical="center"/>
    </xf>
    <xf numFmtId="0" fontId="20" fillId="3" borderId="14" xfId="0" applyFont="1" applyFill="1" applyBorder="1" applyAlignment="1">
      <alignment vertical="center"/>
    </xf>
    <xf numFmtId="0" fontId="10" fillId="0" borderId="0" xfId="0" applyFont="1"/>
    <xf numFmtId="0" fontId="26" fillId="0" borderId="0" xfId="0" applyFont="1"/>
    <xf numFmtId="0" fontId="28" fillId="0" borderId="0" xfId="2" applyFont="1"/>
    <xf numFmtId="0" fontId="13" fillId="0" borderId="0" xfId="0" applyFont="1"/>
    <xf numFmtId="0" fontId="9" fillId="2" borderId="13" xfId="0" applyFont="1" applyFill="1" applyBorder="1" applyAlignment="1">
      <alignment horizontal="right" vertical="center"/>
    </xf>
    <xf numFmtId="0" fontId="29" fillId="4" borderId="1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8" fillId="4" borderId="15" xfId="0" applyFont="1" applyFill="1" applyBorder="1" applyAlignment="1">
      <alignment horizontal="center"/>
    </xf>
    <xf numFmtId="0" fontId="18" fillId="4" borderId="16" xfId="0" applyFont="1" applyFill="1" applyBorder="1" applyAlignment="1">
      <alignment horizontal="center"/>
    </xf>
    <xf numFmtId="0" fontId="18" fillId="4" borderId="17" xfId="0" applyFont="1" applyFill="1" applyBorder="1" applyAlignment="1">
      <alignment horizontal="center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00793D"/>
      <color rgb="FFA6CE39"/>
      <color rgb="FF808285"/>
      <color rgb="FFD60022"/>
      <color rgb="FFD70926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4250848</xdr:colOff>
      <xdr:row>0</xdr:row>
      <xdr:rowOff>0</xdr:rowOff>
    </xdr:from>
    <xdr:to>
      <xdr:col>5</xdr:col>
      <xdr:colOff>6169165</xdr:colOff>
      <xdr:row>4</xdr:row>
      <xdr:rowOff>152399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44AE9E41-1DBC-4BB5-A092-06E4FC009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44777" y="0"/>
          <a:ext cx="1916412" cy="1268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03.safelinks.protection.outlook.com/?url=https%3A%2F%2Fwww.bunkerworld.com%2Fprices%2Fbunkerworldindex%2Fpoint_one_percent&amp;data=05%7C01%7Cmla%40broen.com%7C59cc1940f87e4af2ee3c08da535513f6%7C024633930ba3476fa554c98cb16a92bc%7C0%7C0%7C637913922259907407%7CUnknown%7CTWFpbGZsb3d8eyJWIjoiMC4wLjAwMDAiLCJQIjoiV2luMzIiLCJBTiI6Ik1haWwiLCJXVCI6Mn0%3D%7C3000%7C%7C%7C&amp;sdata=%2BI3nytgKXPVj4Perk%2B2En4WEPRanaQUhCJG%2ByOH8z4Y%3D&amp;reserved=0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5C76-3178-4B01-A91C-EB417507F05D}">
  <dimension ref="A2:G58"/>
  <sheetViews>
    <sheetView showGridLines="0" tabSelected="1" topLeftCell="A19" zoomScale="80" zoomScaleNormal="80" workbookViewId="0">
      <selection activeCell="D43" sqref="D43"/>
    </sheetView>
  </sheetViews>
  <sheetFormatPr defaultRowHeight="14.4"/>
  <cols>
    <col min="1" max="1" width="71.44140625" customWidth="1"/>
    <col min="2" max="2" width="67.44140625" bestFit="1" customWidth="1"/>
    <col min="3" max="3" width="11.33203125" customWidth="1"/>
    <col min="4" max="4" width="37.6640625" customWidth="1"/>
    <col min="5" max="5" width="11.33203125" customWidth="1"/>
    <col min="6" max="6" width="93.109375" bestFit="1" customWidth="1"/>
  </cols>
  <sheetData>
    <row r="2" spans="1:7" ht="42.6">
      <c r="A2" s="5" t="s">
        <v>0</v>
      </c>
    </row>
    <row r="3" spans="1:7">
      <c r="A3" s="6" t="s">
        <v>1</v>
      </c>
    </row>
    <row r="4" spans="1:7">
      <c r="A4" s="6" t="s">
        <v>2</v>
      </c>
    </row>
    <row r="5" spans="1:7" ht="15" thickBot="1"/>
    <row r="6" spans="1:7" ht="54.75" customHeight="1" thickBot="1">
      <c r="A6" s="7" t="s">
        <v>3</v>
      </c>
      <c r="B6" s="57" t="s">
        <v>4</v>
      </c>
      <c r="C6" s="59"/>
      <c r="D6" s="57" t="s">
        <v>5</v>
      </c>
      <c r="E6" s="58"/>
      <c r="F6" s="7" t="s">
        <v>6</v>
      </c>
    </row>
    <row r="7" spans="1:7">
      <c r="A7" s="2"/>
      <c r="B7" s="3"/>
      <c r="C7" s="4"/>
      <c r="D7" s="3"/>
      <c r="E7" s="4"/>
      <c r="F7" s="2"/>
    </row>
    <row r="8" spans="1:7" ht="31.5" customHeight="1">
      <c r="A8" s="8" t="s">
        <v>7</v>
      </c>
      <c r="B8" s="9"/>
      <c r="C8" s="10"/>
      <c r="D8" s="11">
        <v>1.8</v>
      </c>
      <c r="E8" s="12" t="s">
        <v>8</v>
      </c>
      <c r="F8" s="8"/>
      <c r="G8" s="1"/>
    </row>
    <row r="9" spans="1:7" ht="18">
      <c r="A9" s="13"/>
      <c r="B9" s="14"/>
      <c r="C9" s="15"/>
      <c r="D9" s="20"/>
      <c r="E9" s="16"/>
      <c r="F9" s="17"/>
    </row>
    <row r="10" spans="1:7" ht="31.5" customHeight="1">
      <c r="A10" s="8" t="s">
        <v>9</v>
      </c>
      <c r="B10" s="9" t="s">
        <v>10</v>
      </c>
      <c r="C10" s="10" t="s">
        <v>11</v>
      </c>
      <c r="D10" s="11">
        <v>65</v>
      </c>
      <c r="E10" s="12" t="s">
        <v>11</v>
      </c>
      <c r="F10" s="8" t="s">
        <v>12</v>
      </c>
    </row>
    <row r="11" spans="1:7" ht="18">
      <c r="A11" s="13"/>
      <c r="B11" s="14"/>
      <c r="C11" s="15"/>
      <c r="D11" s="20"/>
      <c r="E11" s="16"/>
      <c r="F11" s="17"/>
    </row>
    <row r="12" spans="1:7" ht="31.5" customHeight="1">
      <c r="A12" s="8" t="s">
        <v>13</v>
      </c>
      <c r="B12" s="9">
        <v>36</v>
      </c>
      <c r="C12" s="10" t="s">
        <v>11</v>
      </c>
      <c r="D12" s="11">
        <v>34</v>
      </c>
      <c r="E12" s="12" t="s">
        <v>11</v>
      </c>
      <c r="F12" s="8" t="s">
        <v>14</v>
      </c>
    </row>
    <row r="13" spans="1:7" ht="18">
      <c r="A13" s="13"/>
      <c r="B13" s="14"/>
      <c r="C13" s="15"/>
      <c r="D13" s="20"/>
      <c r="E13" s="16"/>
      <c r="F13" s="17"/>
    </row>
    <row r="14" spans="1:7" ht="31.5" customHeight="1">
      <c r="A14" s="8" t="s">
        <v>15</v>
      </c>
      <c r="B14" s="9">
        <v>95</v>
      </c>
      <c r="C14" s="10" t="s">
        <v>16</v>
      </c>
      <c r="D14" s="11">
        <v>270</v>
      </c>
      <c r="E14" s="12" t="s">
        <v>16</v>
      </c>
      <c r="F14" s="8" t="s">
        <v>17</v>
      </c>
    </row>
    <row r="15" spans="1:7" ht="18">
      <c r="A15" s="13"/>
      <c r="B15" s="14"/>
      <c r="C15" s="15"/>
      <c r="D15" s="20"/>
      <c r="E15" s="16"/>
      <c r="F15" s="17"/>
    </row>
    <row r="16" spans="1:7" ht="31.5" customHeight="1">
      <c r="A16" s="8" t="s">
        <v>18</v>
      </c>
      <c r="B16" s="9">
        <v>174</v>
      </c>
      <c r="C16" s="10" t="s">
        <v>19</v>
      </c>
      <c r="D16" s="11">
        <v>174</v>
      </c>
      <c r="E16" s="12" t="s">
        <v>19</v>
      </c>
      <c r="F16" s="8" t="s">
        <v>20</v>
      </c>
    </row>
    <row r="17" spans="1:6" ht="18">
      <c r="A17" s="13"/>
      <c r="B17" s="14"/>
      <c r="C17" s="15"/>
      <c r="D17" s="20"/>
      <c r="E17" s="16"/>
      <c r="F17" s="17"/>
    </row>
    <row r="18" spans="1:6" ht="31.5" customHeight="1">
      <c r="A18" s="8" t="s">
        <v>21</v>
      </c>
      <c r="B18" s="56">
        <v>1</v>
      </c>
      <c r="C18" s="10" t="s">
        <v>22</v>
      </c>
      <c r="D18" s="11">
        <v>700</v>
      </c>
      <c r="E18" s="12" t="s">
        <v>22</v>
      </c>
      <c r="F18" s="8" t="s">
        <v>23</v>
      </c>
    </row>
    <row r="19" spans="1:6" ht="18">
      <c r="A19" s="13"/>
      <c r="B19" s="14"/>
      <c r="C19" s="15"/>
      <c r="D19" s="20"/>
      <c r="E19" s="16"/>
      <c r="F19" s="17"/>
    </row>
    <row r="20" spans="1:6" ht="31.5" customHeight="1">
      <c r="A20" s="8" t="s">
        <v>24</v>
      </c>
      <c r="B20" s="9">
        <v>5500</v>
      </c>
      <c r="C20" s="10" t="s">
        <v>25</v>
      </c>
      <c r="D20" s="11">
        <v>5500</v>
      </c>
      <c r="E20" s="12" t="s">
        <v>25</v>
      </c>
      <c r="F20" s="8" t="s">
        <v>26</v>
      </c>
    </row>
    <row r="21" spans="1:6" ht="18">
      <c r="A21" s="13"/>
      <c r="B21" s="14"/>
      <c r="C21" s="15"/>
      <c r="D21" s="20"/>
      <c r="E21" s="16"/>
      <c r="F21" s="17"/>
    </row>
    <row r="22" spans="1:6" ht="31.5" customHeight="1">
      <c r="A22" s="8" t="s">
        <v>27</v>
      </c>
      <c r="B22" s="9">
        <v>2</v>
      </c>
      <c r="C22" s="10"/>
      <c r="D22" s="11">
        <v>1</v>
      </c>
      <c r="E22" s="12"/>
      <c r="F22" s="8" t="s">
        <v>28</v>
      </c>
    </row>
    <row r="23" spans="1:6" ht="18">
      <c r="A23" s="18"/>
      <c r="B23" s="14"/>
      <c r="C23" s="19"/>
      <c r="D23" s="20"/>
      <c r="E23" s="16"/>
      <c r="F23" s="21"/>
    </row>
    <row r="24" spans="1:6" ht="31.5" customHeight="1" thickBot="1">
      <c r="A24" s="22" t="s">
        <v>29</v>
      </c>
      <c r="B24" s="23">
        <v>4.2</v>
      </c>
      <c r="C24" s="24" t="s">
        <v>30</v>
      </c>
      <c r="D24" s="55">
        <v>4.2</v>
      </c>
      <c r="E24" s="25" t="s">
        <v>30</v>
      </c>
      <c r="F24" s="22" t="s">
        <v>31</v>
      </c>
    </row>
    <row r="25" spans="1:6" ht="6.75" customHeight="1"/>
    <row r="28" spans="1:6" ht="15" thickBot="1"/>
    <row r="29" spans="1:6" ht="40.799999999999997" thickBot="1">
      <c r="B29" s="60" t="s">
        <v>32</v>
      </c>
      <c r="C29" s="61"/>
      <c r="D29" s="61"/>
      <c r="E29" s="62"/>
    </row>
    <row r="30" spans="1:6" ht="15" thickBot="1">
      <c r="B30" s="26"/>
      <c r="C30" s="27"/>
      <c r="D30" s="27"/>
      <c r="E30" s="28"/>
    </row>
    <row r="31" spans="1:6" ht="34.799999999999997">
      <c r="B31" s="63" t="s">
        <v>33</v>
      </c>
      <c r="C31" s="64"/>
      <c r="D31" s="64"/>
      <c r="E31" s="65"/>
    </row>
    <row r="32" spans="1:6">
      <c r="B32" s="26"/>
      <c r="C32" s="27"/>
      <c r="D32" s="29"/>
      <c r="E32" s="30"/>
    </row>
    <row r="33" spans="1:5" ht="31.5" customHeight="1">
      <c r="B33" s="31" t="s">
        <v>34</v>
      </c>
      <c r="C33" s="32"/>
      <c r="D33" s="33">
        <f>D14/3.6*D8/100*D24*(D10-D12)</f>
        <v>175.77000000000004</v>
      </c>
      <c r="E33" s="34" t="s">
        <v>35</v>
      </c>
    </row>
    <row r="34" spans="1:5" ht="22.8">
      <c r="B34" s="35"/>
      <c r="C34" s="27"/>
      <c r="D34" s="36"/>
      <c r="E34" s="37"/>
    </row>
    <row r="35" spans="1:5" ht="31.2" customHeight="1">
      <c r="B35" s="31" t="s">
        <v>36</v>
      </c>
      <c r="C35" s="32"/>
      <c r="D35" s="38">
        <f>D33*D16*(365*24-D20)/1000000*D18*D22</f>
        <v>69792.642360000027</v>
      </c>
      <c r="E35" s="34" t="s">
        <v>37</v>
      </c>
    </row>
    <row r="36" spans="1:5" ht="22.8">
      <c r="B36" s="35"/>
      <c r="C36" s="27"/>
      <c r="D36" s="36"/>
      <c r="E36" s="37"/>
    </row>
    <row r="37" spans="1:5" ht="30.6" customHeight="1">
      <c r="B37" s="31" t="s">
        <v>38</v>
      </c>
      <c r="C37" s="32"/>
      <c r="D37" s="39">
        <f>D35/D18</f>
        <v>99.703774800000033</v>
      </c>
      <c r="E37" s="34" t="s">
        <v>39</v>
      </c>
    </row>
    <row r="38" spans="1:5" ht="22.8">
      <c r="B38" s="35"/>
      <c r="C38" s="27"/>
      <c r="D38" s="36"/>
      <c r="E38" s="37"/>
    </row>
    <row r="39" spans="1:5" ht="30.6" customHeight="1">
      <c r="B39" s="31" t="s">
        <v>40</v>
      </c>
      <c r="C39" s="32"/>
      <c r="D39" s="39">
        <f>D37*3.114</f>
        <v>310.47755472720007</v>
      </c>
      <c r="E39" s="34" t="s">
        <v>39</v>
      </c>
    </row>
    <row r="40" spans="1:5" ht="16.2" thickBot="1">
      <c r="B40" s="40"/>
      <c r="C40" s="27"/>
      <c r="D40" s="41"/>
      <c r="E40" s="42"/>
    </row>
    <row r="41" spans="1:5" ht="34.799999999999997">
      <c r="B41" s="63" t="s">
        <v>41</v>
      </c>
      <c r="C41" s="64"/>
      <c r="D41" s="64"/>
      <c r="E41" s="65"/>
    </row>
    <row r="42" spans="1:5" ht="15.6">
      <c r="B42" s="40"/>
      <c r="C42" s="27"/>
      <c r="D42" s="43"/>
      <c r="E42" s="42"/>
    </row>
    <row r="43" spans="1:5" ht="31.5" customHeight="1">
      <c r="B43" s="31" t="s">
        <v>42</v>
      </c>
      <c r="C43" s="32"/>
      <c r="D43" s="44">
        <v>22000</v>
      </c>
      <c r="E43" s="45" t="s">
        <v>37</v>
      </c>
    </row>
    <row r="44" spans="1:5" ht="22.8">
      <c r="B44" s="35"/>
      <c r="C44" s="27"/>
      <c r="D44" s="36"/>
      <c r="E44" s="46"/>
    </row>
    <row r="45" spans="1:5" ht="31.5" customHeight="1" thickBot="1">
      <c r="B45" s="47" t="s">
        <v>43</v>
      </c>
      <c r="C45" s="48"/>
      <c r="D45" s="49">
        <f>D22*D43/D35</f>
        <v>0.31521947380242432</v>
      </c>
      <c r="E45" s="50" t="s">
        <v>44</v>
      </c>
    </row>
    <row r="47" spans="1:5" ht="15.6">
      <c r="A47" s="52" t="s">
        <v>45</v>
      </c>
    </row>
    <row r="50" spans="1:1" ht="15.6">
      <c r="A50" s="52" t="s">
        <v>46</v>
      </c>
    </row>
    <row r="51" spans="1:1" ht="15.6">
      <c r="A51" s="52"/>
    </row>
    <row r="52" spans="1:1" ht="15.6">
      <c r="A52" s="54" t="s">
        <v>47</v>
      </c>
    </row>
    <row r="53" spans="1:1" ht="15.6">
      <c r="A53" s="51" t="s">
        <v>48</v>
      </c>
    </row>
    <row r="54" spans="1:1" ht="15.6">
      <c r="A54" s="51" t="s">
        <v>49</v>
      </c>
    </row>
    <row r="55" spans="1:1" ht="15.6">
      <c r="A55" s="51"/>
    </row>
    <row r="56" spans="1:1" ht="15.6">
      <c r="A56" s="54" t="s">
        <v>50</v>
      </c>
    </row>
    <row r="57" spans="1:1" ht="15.6">
      <c r="A57" s="54" t="s">
        <v>51</v>
      </c>
    </row>
    <row r="58" spans="1:1" ht="15.6">
      <c r="A58" s="53"/>
    </row>
  </sheetData>
  <sheetProtection algorithmName="SHA-512" hashValue="+pnjVLgRLj8FEpL1Mf9SFBrUTlUrb92WfoP+g1pjBWAsS68t8u+t61CvLhtH9llVl+D2dr+OpFNQbrZB6dP3xg==" saltValue="tXHdu1qJXYqVajm/RV7fJw==" spinCount="100000" sheet="1" selectLockedCells="1"/>
  <mergeCells count="5">
    <mergeCell ref="D6:E6"/>
    <mergeCell ref="B6:C6"/>
    <mergeCell ref="B29:E29"/>
    <mergeCell ref="B31:E31"/>
    <mergeCell ref="B41:E41"/>
  </mergeCells>
  <hyperlinks>
    <hyperlink ref="B18" r:id="rId1" display="https://eur03.safelinks.protection.outlook.com/?url=https%3A%2F%2Fwww.bunkerworld.com%2Fprices%2Fbunkerworldindex%2Fpoint_one_percent&amp;data=05%7C01%7Cmla%40broen.com%7C59cc1940f87e4af2ee3c08da535513f6%7C024633930ba3476fa554c98cb16a92bc%7C0%7C0%7C637913922259907407%7CUnknown%7CTWFpbGZsb3d8eyJWIjoiMC4wLjAwMDAiLCJQIjoiV2luMzIiLCJBTiI6Ik1haWwiLCJXVCI6Mn0%3D%7C3000%7C%7C%7C&amp;sdata=%2BI3nytgKXPVj4Perk%2B2En4WEPRanaQUhCJG%2ByOH8z4Y%3D&amp;reserved=0" xr:uid="{DA02C737-51D1-4F71-9C56-63D7126D9115}"/>
  </hyperlinks>
  <pageMargins left="0.7" right="0.7" top="0.75" bottom="0.75" header="0.3" footer="0.3"/>
  <pageSetup paperSize="9" orientation="portrait" r:id="rId2"/>
  <customProperties>
    <customPr name="EpmWorksheetKeyString_GUID" r:id="rId3"/>
  </customPropertie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Daily_fuel_prices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Mads Løv Andersen</dc:creator>
  <cp:keywords/>
  <dc:description/>
  <cp:lastModifiedBy>Kenneth Jakobsen</cp:lastModifiedBy>
  <cp:revision/>
  <dcterms:created xsi:type="dcterms:W3CDTF">2021-06-24T12:58:02Z</dcterms:created>
  <dcterms:modified xsi:type="dcterms:W3CDTF">2023-03-29T20:08:26Z</dcterms:modified>
  <cp:category/>
  <cp:contentStatus/>
</cp:coreProperties>
</file>